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5570" windowHeight="11565"/>
  </bookViews>
  <sheets>
    <sheet name="Náhrada mzdy 2019" sheetId="1" r:id="rId1"/>
  </sheets>
  <calcPr calcId="145621"/>
</workbook>
</file>

<file path=xl/calcChain.xml><?xml version="1.0" encoding="utf-8"?>
<calcChain xmlns="http://schemas.openxmlformats.org/spreadsheetml/2006/main">
  <c r="C15" i="1" l="1"/>
  <c r="C14" i="1"/>
  <c r="B12" i="1"/>
  <c r="B11" i="1"/>
  <c r="I11" i="1" s="1"/>
  <c r="B10" i="1"/>
  <c r="I10" i="1" s="1"/>
  <c r="I9" i="1"/>
  <c r="C16" i="1" l="1"/>
  <c r="I13" i="1"/>
  <c r="F15" i="1" l="1"/>
  <c r="F14" i="1"/>
  <c r="G14" i="1"/>
  <c r="I15" i="1"/>
  <c r="I14" i="1"/>
  <c r="I17" i="1" s="1"/>
  <c r="G15" i="1"/>
</calcChain>
</file>

<file path=xl/sharedStrings.xml><?xml version="1.0" encoding="utf-8"?>
<sst xmlns="http://schemas.openxmlformats.org/spreadsheetml/2006/main" count="32" uniqueCount="24">
  <si>
    <t>Výpočet výše NÁHRADY MZDY *)</t>
  </si>
  <si>
    <t>podle zákona 262/2006 Sb.</t>
  </si>
  <si>
    <t>Vložit údaje do následujících zelených políček - počet hodin a průměrný hodinový výdělek</t>
  </si>
  <si>
    <t>Počet hodin pracovní neschopnosti (nemoci) pro náhradu mzdy **)</t>
  </si>
  <si>
    <t xml:space="preserve">Počet hodin karantény (od prvního dne) </t>
  </si>
  <si>
    <t>Redukce PHV</t>
  </si>
  <si>
    <t xml:space="preserve"> do</t>
  </si>
  <si>
    <t>redukce na</t>
  </si>
  <si>
    <t>tj. na</t>
  </si>
  <si>
    <t>nad</t>
  </si>
  <si>
    <t>do</t>
  </si>
  <si>
    <t xml:space="preserve">do </t>
  </si>
  <si>
    <t>nezohledňuje se</t>
  </si>
  <si>
    <t>Redukovaný PHV</t>
  </si>
  <si>
    <t>Náhrada mzdy  (nemoc)</t>
  </si>
  <si>
    <t>hodin</t>
  </si>
  <si>
    <t>Karanténa od 1. dne</t>
  </si>
  <si>
    <t>Celkem náhrada</t>
  </si>
  <si>
    <t xml:space="preserve"> NÁHRADA MZDY  </t>
  </si>
  <si>
    <t>*) poskytuje se  v  době prvních 14 kalendářních dnů, a to pouze za pracovní dny a tzv. placené svátky</t>
  </si>
  <si>
    <t>**) počet hodin bez karenční doby,  nevyplňuje se pro karanténu.</t>
  </si>
  <si>
    <t>Průměrný hodinový výdělek  (PHV)  (je stejný pro nemoc i pro karanténu)</t>
  </si>
  <si>
    <r>
      <t xml:space="preserve">při dočasné pracovní neschopnosti nebo karanténě v období od </t>
    </r>
    <r>
      <rPr>
        <b/>
        <sz val="11"/>
        <color indexed="10"/>
        <rFont val="Arial CE"/>
        <charset val="238"/>
      </rPr>
      <t>1. ledna 2019</t>
    </r>
  </si>
  <si>
    <t>při dočasné pracovní neschopnosti náhrada náleží od 4. pracovního dne, nejdéle však od 25. neodpracované hodiny z rozvržených směn,      v případě karantény od 1.  pracovního dne.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</si>
</sst>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_K"/>
    <numFmt numFmtId="165" formatCode="#,##0_K"/>
    <numFmt numFmtId="166" formatCode="_-* #,##0.00\ &quot;Kč&quot;_K"/>
    <numFmt numFmtId="167" formatCode="_-* #,##0\ &quot;Kč&quot;_K"/>
    <numFmt numFmtId="168" formatCode="_-* #,##0.0000\ &quot;Kč&quot;_K"/>
    <numFmt numFmtId="169" formatCode="#,##0.0_K"/>
    <numFmt numFmtId="170" formatCode="#,##0.0000_K"/>
    <numFmt numFmtId="171" formatCode="#,##0\ &quot;Kč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sz val="10"/>
      <name val="Times New Roman CE"/>
      <family val="1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sz val="12"/>
      <name val="Arial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1"/>
      <name val="Times New Roman CE"/>
      <family val="1"/>
      <charset val="238"/>
    </font>
    <font>
      <sz val="11"/>
      <name val="Arial CE"/>
      <charset val="238"/>
    </font>
    <font>
      <b/>
      <sz val="11"/>
      <color indexed="10"/>
      <name val="Arial CE"/>
      <charset val="238"/>
    </font>
    <font>
      <b/>
      <i/>
      <sz val="11"/>
      <color indexed="57"/>
      <name val="Arial CE"/>
      <charset val="238"/>
    </font>
    <font>
      <b/>
      <sz val="11"/>
      <name val="Arial CE"/>
      <charset val="238"/>
    </font>
    <font>
      <i/>
      <sz val="11"/>
      <name val="Arial CE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3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4" fillId="0" borderId="0"/>
  </cellStyleXfs>
  <cellXfs count="96">
    <xf numFmtId="0" fontId="0" fillId="0" borderId="0" xfId="0"/>
    <xf numFmtId="165" fontId="6" fillId="0" borderId="0" xfId="2" applyFont="1"/>
    <xf numFmtId="165" fontId="7" fillId="0" borderId="0" xfId="2" applyFont="1"/>
    <xf numFmtId="165" fontId="2" fillId="7" borderId="0" xfId="0" applyNumberFormat="1" applyFont="1" applyFill="1" applyAlignment="1">
      <alignment horizontal="center"/>
    </xf>
    <xf numFmtId="165" fontId="3" fillId="7" borderId="0" xfId="0" applyNumberFormat="1" applyFont="1" applyFill="1"/>
    <xf numFmtId="165" fontId="5" fillId="7" borderId="0" xfId="2" applyFont="1" applyFill="1"/>
    <xf numFmtId="165" fontId="8" fillId="7" borderId="0" xfId="0" applyNumberFormat="1" applyFont="1" applyFill="1" applyAlignment="1">
      <alignment horizontal="center"/>
    </xf>
    <xf numFmtId="165" fontId="9" fillId="7" borderId="0" xfId="0" applyNumberFormat="1" applyFont="1" applyFill="1"/>
    <xf numFmtId="165" fontId="10" fillId="7" borderId="0" xfId="2" applyFont="1" applyFill="1"/>
    <xf numFmtId="165" fontId="14" fillId="2" borderId="2" xfId="0" applyNumberFormat="1" applyFont="1" applyFill="1" applyBorder="1" applyAlignment="1">
      <alignment horizontal="left" vertical="center" indent="1"/>
    </xf>
    <xf numFmtId="165" fontId="9" fillId="2" borderId="3" xfId="0" applyNumberFormat="1" applyFont="1" applyFill="1" applyBorder="1" applyAlignment="1">
      <alignment vertical="center"/>
    </xf>
    <xf numFmtId="165" fontId="9" fillId="2" borderId="3" xfId="0" applyNumberFormat="1" applyFont="1" applyFill="1" applyBorder="1"/>
    <xf numFmtId="3" fontId="14" fillId="3" borderId="4" xfId="0" applyNumberFormat="1" applyFont="1" applyFill="1" applyBorder="1" applyAlignment="1" applyProtection="1">
      <alignment horizontal="center"/>
      <protection locked="0"/>
    </xf>
    <xf numFmtId="165" fontId="8" fillId="0" borderId="0" xfId="0" applyNumberFormat="1" applyFont="1" applyAlignment="1">
      <alignment horizontal="center"/>
    </xf>
    <xf numFmtId="165" fontId="9" fillId="0" borderId="0" xfId="0" applyNumberFormat="1" applyFont="1"/>
    <xf numFmtId="165" fontId="10" fillId="0" borderId="0" xfId="2" applyFont="1"/>
    <xf numFmtId="165" fontId="14" fillId="4" borderId="5" xfId="0" applyNumberFormat="1" applyFont="1" applyFill="1" applyBorder="1" applyAlignment="1">
      <alignment horizontal="left" vertical="center" indent="1"/>
    </xf>
    <xf numFmtId="165" fontId="11" fillId="4" borderId="0" xfId="0" applyNumberFormat="1" applyFont="1" applyFill="1" applyBorder="1" applyAlignment="1">
      <alignment vertical="center"/>
    </xf>
    <xf numFmtId="165" fontId="11" fillId="4" borderId="0" xfId="0" applyNumberFormat="1" applyFont="1" applyFill="1" applyBorder="1"/>
    <xf numFmtId="165" fontId="9" fillId="5" borderId="7" xfId="0" applyNumberFormat="1" applyFont="1" applyFill="1" applyBorder="1"/>
    <xf numFmtId="166" fontId="14" fillId="3" borderId="4" xfId="2" applyNumberFormat="1" applyFont="1" applyFill="1" applyBorder="1" applyAlignment="1" applyProtection="1">
      <alignment horizontal="right"/>
      <protection locked="0"/>
    </xf>
    <xf numFmtId="165" fontId="14" fillId="7" borderId="2" xfId="0" applyNumberFormat="1" applyFont="1" applyFill="1" applyBorder="1"/>
    <xf numFmtId="165" fontId="9" fillId="7" borderId="3" xfId="0" applyNumberFormat="1" applyFont="1" applyFill="1" applyBorder="1"/>
    <xf numFmtId="167" fontId="9" fillId="7" borderId="8" xfId="2" applyNumberFormat="1" applyFont="1" applyFill="1" applyBorder="1" applyAlignment="1">
      <alignment horizontal="right"/>
    </xf>
    <xf numFmtId="0" fontId="9" fillId="7" borderId="0" xfId="0" applyFont="1" applyFill="1" applyBorder="1" applyAlignment="1">
      <alignment horizontal="right"/>
    </xf>
    <xf numFmtId="1" fontId="9" fillId="7" borderId="0" xfId="0" applyNumberFormat="1" applyFont="1" applyFill="1" applyAlignment="1">
      <alignment horizontal="right"/>
    </xf>
    <xf numFmtId="165" fontId="10" fillId="7" borderId="5" xfId="2" applyFont="1" applyFill="1" applyBorder="1"/>
    <xf numFmtId="165" fontId="10" fillId="7" borderId="0" xfId="2" applyFont="1" applyFill="1" applyBorder="1"/>
    <xf numFmtId="165" fontId="11" fillId="7" borderId="0" xfId="0" applyNumberFormat="1" applyFont="1" applyFill="1" applyBorder="1" applyAlignment="1">
      <alignment horizontal="center"/>
    </xf>
    <xf numFmtId="166" fontId="9" fillId="7" borderId="0" xfId="2" applyNumberFormat="1" applyFont="1" applyFill="1" applyBorder="1" applyAlignment="1">
      <alignment horizontal="right"/>
    </xf>
    <xf numFmtId="165" fontId="9" fillId="7" borderId="0" xfId="0" applyNumberFormat="1" applyFont="1" applyFill="1" applyBorder="1" applyAlignment="1">
      <alignment horizontal="right"/>
    </xf>
    <xf numFmtId="9" fontId="9" fillId="7" borderId="0" xfId="0" applyNumberFormat="1" applyFont="1" applyFill="1" applyBorder="1" applyAlignment="1">
      <alignment horizontal="center"/>
    </xf>
    <xf numFmtId="165" fontId="9" fillId="7" borderId="0" xfId="0" applyNumberFormat="1" applyFont="1" applyFill="1" applyBorder="1" applyAlignment="1">
      <alignment horizontal="left"/>
    </xf>
    <xf numFmtId="168" fontId="9" fillId="7" borderId="8" xfId="2" applyNumberFormat="1" applyFont="1" applyFill="1" applyBorder="1" applyAlignment="1">
      <alignment horizontal="right"/>
    </xf>
    <xf numFmtId="165" fontId="9" fillId="7" borderId="0" xfId="0" applyNumberFormat="1" applyFont="1" applyFill="1" applyAlignment="1">
      <alignment horizontal="center"/>
    </xf>
    <xf numFmtId="169" fontId="10" fillId="7" borderId="0" xfId="2" applyNumberFormat="1" applyFont="1" applyFill="1"/>
    <xf numFmtId="165" fontId="9" fillId="7" borderId="5" xfId="0" applyNumberFormat="1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165" fontId="9" fillId="7" borderId="0" xfId="0" applyNumberFormat="1" applyFont="1" applyFill="1" applyBorder="1" applyAlignment="1">
      <alignment horizontal="center"/>
    </xf>
    <xf numFmtId="165" fontId="9" fillId="7" borderId="0" xfId="0" applyNumberFormat="1" applyFont="1" applyFill="1" applyBorder="1"/>
    <xf numFmtId="167" fontId="9" fillId="7" borderId="0" xfId="2" applyNumberFormat="1" applyFont="1" applyFill="1" applyBorder="1" applyAlignment="1">
      <alignment horizontal="right"/>
    </xf>
    <xf numFmtId="170" fontId="10" fillId="7" borderId="8" xfId="2" applyNumberFormat="1" applyFont="1" applyFill="1" applyBorder="1"/>
    <xf numFmtId="164" fontId="9" fillId="7" borderId="0" xfId="0" applyNumberFormat="1" applyFont="1" applyFill="1"/>
    <xf numFmtId="165" fontId="9" fillId="7" borderId="9" xfId="2" applyFont="1" applyFill="1" applyBorder="1" applyAlignment="1">
      <alignment horizontal="center"/>
    </xf>
    <xf numFmtId="171" fontId="9" fillId="7" borderId="1" xfId="2" applyNumberFormat="1" applyFont="1" applyFill="1" applyBorder="1" applyAlignment="1" applyProtection="1">
      <alignment horizontal="center"/>
    </xf>
    <xf numFmtId="165" fontId="9" fillId="7" borderId="1" xfId="2" applyFont="1" applyFill="1" applyBorder="1" applyAlignment="1">
      <alignment horizontal="center"/>
    </xf>
    <xf numFmtId="9" fontId="9" fillId="7" borderId="1" xfId="1" applyFont="1" applyFill="1" applyBorder="1" applyAlignment="1" applyProtection="1">
      <alignment horizontal="center"/>
    </xf>
    <xf numFmtId="165" fontId="9" fillId="7" borderId="1" xfId="0" applyNumberFormat="1" applyFont="1" applyFill="1" applyBorder="1"/>
    <xf numFmtId="167" fontId="9" fillId="7" borderId="1" xfId="2" applyNumberFormat="1" applyFont="1" applyFill="1" applyBorder="1" applyAlignment="1">
      <alignment horizontal="right"/>
    </xf>
    <xf numFmtId="165" fontId="9" fillId="7" borderId="1" xfId="0" applyNumberFormat="1" applyFont="1" applyFill="1" applyBorder="1" applyAlignment="1">
      <alignment horizontal="center"/>
    </xf>
    <xf numFmtId="170" fontId="14" fillId="7" borderId="10" xfId="0" applyNumberFormat="1" applyFont="1" applyFill="1" applyBorder="1" applyAlignment="1">
      <alignment horizontal="right"/>
    </xf>
    <xf numFmtId="166" fontId="9" fillId="7" borderId="0" xfId="0" applyNumberFormat="1" applyFont="1" applyFill="1" applyBorder="1" applyAlignment="1">
      <alignment horizontal="right"/>
    </xf>
    <xf numFmtId="165" fontId="9" fillId="2" borderId="2" xfId="0" applyNumberFormat="1" applyFont="1" applyFill="1" applyBorder="1" applyAlignment="1">
      <alignment horizontal="right" vertical="center"/>
    </xf>
    <xf numFmtId="165" fontId="14" fillId="2" borderId="3" xfId="0" applyNumberFormat="1" applyFont="1" applyFill="1" applyBorder="1" applyAlignment="1">
      <alignment horizontal="center"/>
    </xf>
    <xf numFmtId="165" fontId="9" fillId="2" borderId="3" xfId="0" applyNumberFormat="1" applyFont="1" applyFill="1" applyBorder="1" applyAlignment="1">
      <alignment horizontal="left"/>
    </xf>
    <xf numFmtId="9" fontId="9" fillId="0" borderId="3" xfId="0" applyNumberFormat="1" applyFont="1" applyBorder="1" applyAlignment="1">
      <alignment horizontal="center"/>
    </xf>
    <xf numFmtId="165" fontId="9" fillId="0" borderId="3" xfId="0" applyNumberFormat="1" applyFont="1" applyBorder="1" applyAlignment="1">
      <alignment horizontal="center"/>
    </xf>
    <xf numFmtId="165" fontId="9" fillId="0" borderId="3" xfId="0" applyNumberFormat="1" applyFont="1" applyBorder="1" applyAlignment="1">
      <alignment horizontal="left"/>
    </xf>
    <xf numFmtId="168" fontId="9" fillId="0" borderId="11" xfId="2" applyNumberFormat="1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165" fontId="9" fillId="0" borderId="0" xfId="0" applyNumberFormat="1" applyFont="1" applyAlignment="1">
      <alignment horizontal="center"/>
    </xf>
    <xf numFmtId="165" fontId="10" fillId="4" borderId="5" xfId="2" applyFont="1" applyFill="1" applyBorder="1"/>
    <xf numFmtId="165" fontId="9" fillId="4" borderId="5" xfId="0" applyNumberFormat="1" applyFont="1" applyFill="1" applyBorder="1" applyAlignment="1">
      <alignment horizontal="right"/>
    </xf>
    <xf numFmtId="165" fontId="14" fillId="4" borderId="0" xfId="0" applyNumberFormat="1" applyFont="1" applyFill="1" applyBorder="1" applyAlignment="1">
      <alignment horizontal="center"/>
    </xf>
    <xf numFmtId="165" fontId="9" fillId="4" borderId="0" xfId="0" applyNumberFormat="1" applyFont="1" applyFill="1" applyBorder="1" applyAlignment="1">
      <alignment horizontal="left"/>
    </xf>
    <xf numFmtId="9" fontId="9" fillId="0" borderId="0" xfId="0" applyNumberFormat="1" applyFont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165" fontId="9" fillId="0" borderId="0" xfId="0" applyNumberFormat="1" applyFont="1" applyBorder="1" applyAlignment="1">
      <alignment horizontal="left"/>
    </xf>
    <xf numFmtId="168" fontId="9" fillId="0" borderId="8" xfId="2" applyNumberFormat="1" applyFont="1" applyBorder="1" applyAlignment="1">
      <alignment horizontal="right"/>
    </xf>
    <xf numFmtId="165" fontId="15" fillId="0" borderId="1" xfId="0" applyNumberFormat="1" applyFont="1" applyBorder="1" applyAlignment="1">
      <alignment horizontal="center"/>
    </xf>
    <xf numFmtId="165" fontId="15" fillId="0" borderId="1" xfId="0" applyNumberFormat="1" applyFont="1" applyBorder="1" applyAlignment="1">
      <alignment horizontal="left"/>
    </xf>
    <xf numFmtId="9" fontId="9" fillId="0" borderId="1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left"/>
    </xf>
    <xf numFmtId="167" fontId="9" fillId="0" borderId="10" xfId="2" applyNumberFormat="1" applyFont="1" applyBorder="1" applyAlignment="1">
      <alignment horizontal="right"/>
    </xf>
    <xf numFmtId="165" fontId="8" fillId="2" borderId="12" xfId="0" applyNumberFormat="1" applyFont="1" applyFill="1" applyBorder="1" applyAlignment="1">
      <alignment horizontal="left" vertical="center" indent="1"/>
    </xf>
    <xf numFmtId="165" fontId="8" fillId="2" borderId="13" xfId="0" applyNumberFormat="1" applyFont="1" applyFill="1" applyBorder="1" applyAlignment="1">
      <alignment horizontal="left" vertical="center"/>
    </xf>
    <xf numFmtId="165" fontId="9" fillId="2" borderId="13" xfId="0" applyNumberFormat="1" applyFont="1" applyFill="1" applyBorder="1" applyAlignment="1">
      <alignment vertical="center"/>
    </xf>
    <xf numFmtId="167" fontId="14" fillId="6" borderId="14" xfId="2" applyNumberFormat="1" applyFont="1" applyFill="1" applyBorder="1" applyAlignment="1">
      <alignment horizontal="right"/>
    </xf>
    <xf numFmtId="165" fontId="9" fillId="0" borderId="0" xfId="0" applyNumberFormat="1" applyFont="1" applyAlignment="1">
      <alignment vertical="center"/>
    </xf>
    <xf numFmtId="0" fontId="9" fillId="0" borderId="0" xfId="0" applyFont="1"/>
    <xf numFmtId="164" fontId="10" fillId="0" borderId="0" xfId="2" applyNumberFormat="1" applyFont="1"/>
    <xf numFmtId="165" fontId="16" fillId="0" borderId="0" xfId="0" applyNumberFormat="1" applyFont="1" applyBorder="1" applyAlignment="1">
      <alignment horizontal="left"/>
    </xf>
    <xf numFmtId="165" fontId="17" fillId="0" borderId="0" xfId="0" applyNumberFormat="1" applyFont="1" applyAlignment="1">
      <alignment horizontal="right"/>
    </xf>
    <xf numFmtId="165" fontId="17" fillId="0" borderId="0" xfId="0" applyNumberFormat="1" applyFont="1"/>
    <xf numFmtId="165" fontId="18" fillId="0" borderId="0" xfId="0" applyNumberFormat="1" applyFont="1"/>
    <xf numFmtId="165" fontId="17" fillId="0" borderId="0" xfId="2" applyFont="1"/>
    <xf numFmtId="164" fontId="4" fillId="0" borderId="0" xfId="2" applyNumberFormat="1" applyFont="1"/>
    <xf numFmtId="165" fontId="16" fillId="0" borderId="0" xfId="0" applyNumberFormat="1" applyFont="1" applyBorder="1" applyAlignment="1">
      <alignment horizontal="left" wrapText="1"/>
    </xf>
    <xf numFmtId="164" fontId="19" fillId="7" borderId="0" xfId="0" applyNumberFormat="1" applyFont="1" applyFill="1" applyAlignment="1">
      <alignment horizontal="center"/>
    </xf>
    <xf numFmtId="164" fontId="8" fillId="7" borderId="0" xfId="0" applyNumberFormat="1" applyFont="1" applyFill="1" applyAlignment="1">
      <alignment horizontal="center"/>
    </xf>
    <xf numFmtId="165" fontId="11" fillId="7" borderId="0" xfId="0" applyNumberFormat="1" applyFont="1" applyFill="1" applyAlignment="1">
      <alignment horizontal="center"/>
    </xf>
    <xf numFmtId="165" fontId="13" fillId="7" borderId="1" xfId="0" applyNumberFormat="1" applyFont="1" applyFill="1" applyBorder="1" applyAlignment="1">
      <alignment horizontal="left" wrapText="1" indent="1"/>
    </xf>
    <xf numFmtId="165" fontId="14" fillId="5" borderId="6" xfId="0" applyNumberFormat="1" applyFont="1" applyFill="1" applyBorder="1" applyAlignment="1">
      <alignment horizontal="left" vertical="center" wrapText="1" indent="1"/>
    </xf>
    <xf numFmtId="165" fontId="14" fillId="5" borderId="7" xfId="0" applyNumberFormat="1" applyFont="1" applyFill="1" applyBorder="1" applyAlignment="1">
      <alignment horizontal="left" vertical="center" wrapText="1" indent="1"/>
    </xf>
    <xf numFmtId="165" fontId="15" fillId="0" borderId="9" xfId="0" applyNumberFormat="1" applyFont="1" applyBorder="1" applyAlignment="1">
      <alignment horizontal="center"/>
    </xf>
    <xf numFmtId="165" fontId="15" fillId="0" borderId="1" xfId="0" applyNumberFormat="1" applyFont="1" applyBorder="1" applyAlignment="1">
      <alignment horizontal="center"/>
    </xf>
  </cellXfs>
  <cellStyles count="3">
    <cellStyle name="Normální" xfId="0" builtinId="0"/>
    <cellStyle name="PB_TR10" xfId="2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tabSelected="1" workbookViewId="0">
      <selection activeCell="J20" sqref="J20"/>
    </sheetView>
  </sheetViews>
  <sheetFormatPr defaultColWidth="9.28515625" defaultRowHeight="15.75" x14ac:dyDescent="0.25"/>
  <cols>
    <col min="1" max="1" width="14.140625" style="1" customWidth="1"/>
    <col min="2" max="2" width="14.28515625" style="1" customWidth="1"/>
    <col min="3" max="3" width="9" style="1" customWidth="1"/>
    <col min="4" max="4" width="14.7109375" style="1" customWidth="1"/>
    <col min="5" max="5" width="9.42578125" style="1" customWidth="1"/>
    <col min="6" max="6" width="14.85546875" style="1" customWidth="1"/>
    <col min="7" max="7" width="11.140625" style="1" customWidth="1"/>
    <col min="8" max="8" width="7.28515625" style="1" customWidth="1"/>
    <col min="9" max="9" width="21.7109375" style="1" customWidth="1"/>
    <col min="10" max="10" width="17.85546875" style="1" customWidth="1"/>
    <col min="11" max="11" width="12.7109375" style="1" customWidth="1"/>
    <col min="12" max="12" width="10.7109375" style="1" customWidth="1"/>
    <col min="13" max="13" width="19.140625" style="1" customWidth="1"/>
    <col min="14" max="16384" width="9.28515625" style="1"/>
  </cols>
  <sheetData>
    <row r="1" spans="1:12" s="5" customFormat="1" ht="18.75" x14ac:dyDescent="0.3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3"/>
      <c r="K1" s="4"/>
    </row>
    <row r="2" spans="1:12" s="8" customFormat="1" ht="15" x14ac:dyDescent="0.25">
      <c r="A2" s="89" t="s">
        <v>1</v>
      </c>
      <c r="B2" s="89"/>
      <c r="C2" s="89"/>
      <c r="D2" s="89"/>
      <c r="E2" s="89"/>
      <c r="F2" s="89"/>
      <c r="G2" s="89"/>
      <c r="H2" s="89"/>
      <c r="I2" s="89"/>
      <c r="J2" s="6"/>
      <c r="K2" s="7"/>
    </row>
    <row r="3" spans="1:12" s="8" customFormat="1" ht="15" x14ac:dyDescent="0.25">
      <c r="A3" s="90" t="s">
        <v>22</v>
      </c>
      <c r="B3" s="90"/>
      <c r="C3" s="90"/>
      <c r="D3" s="90"/>
      <c r="E3" s="90"/>
      <c r="F3" s="90"/>
      <c r="G3" s="90"/>
      <c r="H3" s="90"/>
      <c r="I3" s="90"/>
      <c r="J3" s="6"/>
      <c r="K3" s="7"/>
    </row>
    <row r="4" spans="1:12" s="8" customFormat="1" ht="16.5" customHeight="1" thickBot="1" x14ac:dyDescent="0.3">
      <c r="A4" s="91" t="s">
        <v>2</v>
      </c>
      <c r="B4" s="91"/>
      <c r="C4" s="91"/>
      <c r="D4" s="91"/>
      <c r="E4" s="91"/>
      <c r="F4" s="91"/>
      <c r="G4" s="91"/>
      <c r="H4" s="91"/>
      <c r="I4" s="91"/>
      <c r="J4" s="6"/>
      <c r="K4" s="7"/>
    </row>
    <row r="5" spans="1:12" s="15" customFormat="1" ht="17.100000000000001" customHeight="1" thickBot="1" x14ac:dyDescent="0.3">
      <c r="A5" s="9" t="s">
        <v>3</v>
      </c>
      <c r="B5" s="10"/>
      <c r="C5" s="10"/>
      <c r="D5" s="10"/>
      <c r="E5" s="10"/>
      <c r="F5" s="10"/>
      <c r="G5" s="10"/>
      <c r="H5" s="11"/>
      <c r="I5" s="12">
        <v>56</v>
      </c>
      <c r="J5" s="13"/>
      <c r="K5" s="14"/>
    </row>
    <row r="6" spans="1:12" s="15" customFormat="1" ht="17.100000000000001" customHeight="1" thickBot="1" x14ac:dyDescent="0.3">
      <c r="A6" s="16" t="s">
        <v>4</v>
      </c>
      <c r="B6" s="17"/>
      <c r="C6" s="17"/>
      <c r="D6" s="17"/>
      <c r="E6" s="17"/>
      <c r="F6" s="17"/>
      <c r="G6" s="17"/>
      <c r="H6" s="18"/>
      <c r="I6" s="12">
        <v>0</v>
      </c>
      <c r="J6" s="13"/>
      <c r="K6" s="14"/>
    </row>
    <row r="7" spans="1:12" s="15" customFormat="1" ht="17.100000000000001" customHeight="1" thickBot="1" x14ac:dyDescent="0.3">
      <c r="A7" s="92" t="s">
        <v>21</v>
      </c>
      <c r="B7" s="93"/>
      <c r="C7" s="93"/>
      <c r="D7" s="93"/>
      <c r="E7" s="93"/>
      <c r="F7" s="93"/>
      <c r="G7" s="19"/>
      <c r="H7" s="19"/>
      <c r="I7" s="20">
        <v>160</v>
      </c>
      <c r="J7" s="13"/>
      <c r="K7" s="14"/>
    </row>
    <row r="8" spans="1:12" s="8" customFormat="1" ht="17.100000000000001" customHeight="1" x14ac:dyDescent="0.25">
      <c r="A8" s="21" t="s">
        <v>5</v>
      </c>
      <c r="B8" s="22"/>
      <c r="C8" s="22"/>
      <c r="D8" s="22"/>
      <c r="E8" s="22"/>
      <c r="F8" s="22"/>
      <c r="G8" s="22"/>
      <c r="H8" s="22"/>
      <c r="I8" s="23"/>
      <c r="J8" s="24"/>
      <c r="K8" s="25"/>
    </row>
    <row r="9" spans="1:12" s="8" customFormat="1" ht="17.100000000000001" customHeight="1" x14ac:dyDescent="0.25">
      <c r="A9" s="26"/>
      <c r="B9" s="27"/>
      <c r="C9" s="28" t="s">
        <v>6</v>
      </c>
      <c r="D9" s="29">
        <v>190.75</v>
      </c>
      <c r="E9" s="27"/>
      <c r="F9" s="30" t="s">
        <v>7</v>
      </c>
      <c r="G9" s="31">
        <v>0.9</v>
      </c>
      <c r="H9" s="32" t="s">
        <v>8</v>
      </c>
      <c r="I9" s="33">
        <f>G9*MIN($I$7,D9)</f>
        <v>144</v>
      </c>
      <c r="J9" s="24"/>
      <c r="K9" s="34"/>
      <c r="L9" s="35"/>
    </row>
    <row r="10" spans="1:12" s="8" customFormat="1" ht="17.100000000000001" customHeight="1" x14ac:dyDescent="0.25">
      <c r="A10" s="36" t="s">
        <v>9</v>
      </c>
      <c r="B10" s="29">
        <f>+D9</f>
        <v>190.75</v>
      </c>
      <c r="C10" s="37" t="s">
        <v>10</v>
      </c>
      <c r="D10" s="29">
        <v>286.13</v>
      </c>
      <c r="E10" s="32"/>
      <c r="F10" s="30" t="s">
        <v>7</v>
      </c>
      <c r="G10" s="31">
        <v>0.6</v>
      </c>
      <c r="H10" s="32" t="s">
        <v>8</v>
      </c>
      <c r="I10" s="33">
        <f>G10*IF($I$7&gt;B10,MIN($I$7,B11)-B10,0)</f>
        <v>0</v>
      </c>
      <c r="J10" s="24"/>
      <c r="K10" s="34"/>
    </row>
    <row r="11" spans="1:12" s="8" customFormat="1" ht="17.100000000000001" customHeight="1" x14ac:dyDescent="0.25">
      <c r="A11" s="36" t="s">
        <v>9</v>
      </c>
      <c r="B11" s="29">
        <f>+D10</f>
        <v>286.13</v>
      </c>
      <c r="C11" s="38" t="s">
        <v>11</v>
      </c>
      <c r="D11" s="29">
        <v>572.25</v>
      </c>
      <c r="E11" s="39"/>
      <c r="F11" s="30" t="s">
        <v>7</v>
      </c>
      <c r="G11" s="31">
        <v>0.3</v>
      </c>
      <c r="H11" s="32" t="s">
        <v>8</v>
      </c>
      <c r="I11" s="33">
        <f>G11*IF(I$7&gt;B11,MIN(I$7,B12)-B11,0)</f>
        <v>0</v>
      </c>
      <c r="J11" s="40"/>
      <c r="K11" s="7"/>
    </row>
    <row r="12" spans="1:12" s="8" customFormat="1" ht="17.100000000000001" customHeight="1" x14ac:dyDescent="0.25">
      <c r="A12" s="36" t="s">
        <v>9</v>
      </c>
      <c r="B12" s="29">
        <f>+D11</f>
        <v>572.25</v>
      </c>
      <c r="C12" s="32" t="s">
        <v>12</v>
      </c>
      <c r="D12" s="27"/>
      <c r="E12" s="27"/>
      <c r="F12" s="27"/>
      <c r="G12" s="39"/>
      <c r="H12" s="27"/>
      <c r="I12" s="41"/>
      <c r="J12" s="27"/>
      <c r="K12" s="42"/>
    </row>
    <row r="13" spans="1:12" s="8" customFormat="1" ht="17.100000000000001" customHeight="1" thickBot="1" x14ac:dyDescent="0.3">
      <c r="A13" s="43"/>
      <c r="B13" s="44"/>
      <c r="C13" s="45"/>
      <c r="D13" s="46"/>
      <c r="E13" s="47" t="s">
        <v>13</v>
      </c>
      <c r="F13" s="48"/>
      <c r="G13" s="47"/>
      <c r="H13" s="49"/>
      <c r="I13" s="50">
        <f>+I9+I10+I11</f>
        <v>144</v>
      </c>
      <c r="J13" s="51"/>
      <c r="K13" s="42"/>
    </row>
    <row r="14" spans="1:12" s="15" customFormat="1" ht="17.100000000000001" customHeight="1" x14ac:dyDescent="0.25">
      <c r="A14" s="52"/>
      <c r="B14" s="52" t="s">
        <v>14</v>
      </c>
      <c r="C14" s="53">
        <f>+I5</f>
        <v>56</v>
      </c>
      <c r="D14" s="54" t="s">
        <v>15</v>
      </c>
      <c r="E14" s="55">
        <v>0.6</v>
      </c>
      <c r="F14" s="56" t="str">
        <f>"z "&amp;$I$13</f>
        <v>z 144</v>
      </c>
      <c r="G14" s="57" t="str">
        <f>"tj. "&amp;($I$13*E14)&amp;" x "&amp;I5</f>
        <v>tj. 86,4 x 56</v>
      </c>
      <c r="H14" s="57"/>
      <c r="I14" s="58">
        <f>($I$13*E14)*I5</f>
        <v>4838.3999999999996</v>
      </c>
      <c r="J14" s="59"/>
      <c r="K14" s="60"/>
    </row>
    <row r="15" spans="1:12" s="15" customFormat="1" ht="17.100000000000001" customHeight="1" x14ac:dyDescent="0.25">
      <c r="A15" s="61"/>
      <c r="B15" s="62" t="s">
        <v>16</v>
      </c>
      <c r="C15" s="63">
        <f>+I6</f>
        <v>0</v>
      </c>
      <c r="D15" s="64" t="s">
        <v>15</v>
      </c>
      <c r="E15" s="65">
        <v>0.6</v>
      </c>
      <c r="F15" s="66" t="str">
        <f>"z "&amp;$I$13</f>
        <v>z 144</v>
      </c>
      <c r="G15" s="67" t="str">
        <f>"tj. "&amp;($I$13*E15)&amp;" x "&amp;I6</f>
        <v>tj. 86,4 x 0</v>
      </c>
      <c r="H15" s="67"/>
      <c r="I15" s="68">
        <f>($I$13*E15)*I6</f>
        <v>0</v>
      </c>
      <c r="J15" s="59"/>
      <c r="K15" s="60"/>
    </row>
    <row r="16" spans="1:12" s="15" customFormat="1" ht="17.100000000000001" customHeight="1" thickBot="1" x14ac:dyDescent="0.3">
      <c r="A16" s="94" t="s">
        <v>17</v>
      </c>
      <c r="B16" s="95"/>
      <c r="C16" s="69">
        <f>+C14+C15</f>
        <v>56</v>
      </c>
      <c r="D16" s="70" t="s">
        <v>15</v>
      </c>
      <c r="E16" s="71"/>
      <c r="F16" s="72"/>
      <c r="G16" s="72"/>
      <c r="H16" s="72"/>
      <c r="I16" s="73"/>
      <c r="J16" s="60"/>
      <c r="K16" s="60"/>
    </row>
    <row r="17" spans="1:11" s="15" customFormat="1" ht="17.100000000000001" customHeight="1" thickBot="1" x14ac:dyDescent="0.3">
      <c r="A17" s="74" t="s">
        <v>18</v>
      </c>
      <c r="B17" s="75"/>
      <c r="C17" s="75"/>
      <c r="D17" s="75"/>
      <c r="E17" s="75"/>
      <c r="F17" s="76"/>
      <c r="G17" s="76"/>
      <c r="H17" s="76"/>
      <c r="I17" s="77">
        <f>CEILING(I14+I15,1)</f>
        <v>4839</v>
      </c>
      <c r="J17" s="60"/>
      <c r="K17" s="78"/>
    </row>
    <row r="18" spans="1:11" s="15" customFormat="1" ht="17.100000000000001" customHeight="1" x14ac:dyDescent="0.25">
      <c r="A18" s="81" t="s">
        <v>19</v>
      </c>
      <c r="B18" s="82"/>
      <c r="C18" s="83"/>
      <c r="D18" s="83"/>
      <c r="E18" s="83"/>
      <c r="F18" s="83"/>
      <c r="G18" s="83"/>
      <c r="H18" s="83"/>
      <c r="I18" s="84"/>
      <c r="J18" s="60"/>
      <c r="K18" s="79"/>
    </row>
    <row r="19" spans="1:11" s="15" customFormat="1" ht="23.25" customHeight="1" x14ac:dyDescent="0.25">
      <c r="A19" s="87" t="s">
        <v>23</v>
      </c>
      <c r="B19" s="87"/>
      <c r="C19" s="87"/>
      <c r="D19" s="87"/>
      <c r="E19" s="87"/>
      <c r="F19" s="87"/>
      <c r="G19" s="87"/>
      <c r="H19" s="87"/>
      <c r="I19" s="87"/>
      <c r="J19" s="60"/>
      <c r="K19" s="79"/>
    </row>
    <row r="20" spans="1:11" s="15" customFormat="1" ht="17.100000000000001" customHeight="1" x14ac:dyDescent="0.25">
      <c r="A20" s="81" t="s">
        <v>20</v>
      </c>
      <c r="B20" s="85"/>
      <c r="C20" s="85"/>
      <c r="D20" s="85"/>
      <c r="E20" s="85"/>
      <c r="F20" s="85"/>
      <c r="G20" s="85"/>
      <c r="H20" s="85"/>
      <c r="I20" s="86"/>
      <c r="K20" s="80"/>
    </row>
    <row r="21" spans="1:11" x14ac:dyDescent="0.25">
      <c r="A21" s="2"/>
      <c r="B21" s="2"/>
      <c r="C21" s="2"/>
      <c r="D21" s="2"/>
      <c r="E21" s="2"/>
      <c r="F21" s="2"/>
      <c r="G21" s="2"/>
      <c r="H21" s="2"/>
    </row>
  </sheetData>
  <sheetProtection password="CCF3" sheet="1" objects="1" scenarios="1"/>
  <mergeCells count="7">
    <mergeCell ref="A19:I19"/>
    <mergeCell ref="A1:I1"/>
    <mergeCell ref="A2:I2"/>
    <mergeCell ref="A3:I3"/>
    <mergeCell ref="A4:I4"/>
    <mergeCell ref="A7:F7"/>
    <mergeCell ref="A16:B16"/>
  </mergeCells>
  <pageMargins left="0.7" right="0.7" top="0.78740157499999996" bottom="0.78740157499999996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Náhrada mzdy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Berková Štěpánka Mgr.</dc:creator>
  <cp:lastModifiedBy>Petra Pientková</cp:lastModifiedBy>
  <dcterms:created xsi:type="dcterms:W3CDTF">2017-09-26T07:38:00Z</dcterms:created>
  <dcterms:modified xsi:type="dcterms:W3CDTF">2018-09-21T08:40:55Z</dcterms:modified>
</cp:coreProperties>
</file>